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路灯" sheetId="1" r:id="rId1"/>
    <sheet name="亮化" sheetId="2" r:id="rId2"/>
  </sheets>
  <definedNames>
    <definedName name="_xlnm._FilterDatabase" localSheetId="0" hidden="1">路灯!$A$2:$F$68</definedName>
    <definedName name="_xlnm.Print_Titles" localSheetId="0">路灯!$1:$2</definedName>
  </definedNames>
  <calcPr calcId="144525"/>
</workbook>
</file>

<file path=xl/sharedStrings.xml><?xml version="1.0" encoding="utf-8"?>
<sst xmlns="http://schemas.openxmlformats.org/spreadsheetml/2006/main" count="203" uniqueCount="102">
  <si>
    <t>附件一：移交华侨试验区管理路灯设施清单</t>
  </si>
  <si>
    <t>路名</t>
  </si>
  <si>
    <t>规格</t>
  </si>
  <si>
    <t>杆数</t>
  </si>
  <si>
    <t>灯具数量</t>
  </si>
  <si>
    <t>变压器数量</t>
  </si>
  <si>
    <t>控制箱数量</t>
  </si>
  <si>
    <t>东海岸大道</t>
  </si>
  <si>
    <t>单挑路灯</t>
  </si>
  <si>
    <t xml:space="preserve">H=13.5m 挑臂=2m
整灯功率2*180W 220V 50Hz </t>
  </si>
  <si>
    <t>双挑路灯</t>
  </si>
  <si>
    <t xml:space="preserve">H=8m/8m  L=1.5m/1.5m
整灯功率120W 220V 50Hz 
整灯功率60W 220V 50Hz </t>
  </si>
  <si>
    <t xml:space="preserve">H=13.5m 挑臂=2m
整灯功率2+2*180W 220V 50Hz 
</t>
  </si>
  <si>
    <t xml:space="preserve">H=8m/8m  L=1.5m/1.5m
整灯功率2*90W 220V 50Hz </t>
  </si>
  <si>
    <t xml:space="preserve">H=8m 挑臂=1.5m
整灯功率120W 220V 50Hz </t>
  </si>
  <si>
    <t xml:space="preserve">H=8m 挑臂=1.5m
整灯功率90W 220V 50Hz </t>
  </si>
  <si>
    <t>中杆灯</t>
  </si>
  <si>
    <t xml:space="preserve">H=15m 
整灯功率3*270W 220V 50Hz </t>
  </si>
  <si>
    <t>隧道灯</t>
  </si>
  <si>
    <t xml:space="preserve">整灯功率120W 220V 50Hz </t>
  </si>
  <si>
    <t>庭院灯</t>
  </si>
  <si>
    <t xml:space="preserve">H=3.5m
整灯功率30W 220V 50Hz </t>
  </si>
  <si>
    <t>160KVA箱变</t>
  </si>
  <si>
    <t>160KVA</t>
  </si>
  <si>
    <t>津河路</t>
  </si>
  <si>
    <t xml:space="preserve">H=12m/6m  L=2.0m/1.5m
整灯功率180W 220V 50Hz 
整灯功率60W 220V 50Hz </t>
  </si>
  <si>
    <t>H=10m 挑臂=2.0m
整灯功率180W</t>
  </si>
  <si>
    <t xml:space="preserve">H=8m 挑臂=1.5m
整灯功率2*90W 220V 50Hz </t>
  </si>
  <si>
    <t>阿里山路</t>
  </si>
  <si>
    <t xml:space="preserve">H=13.5m/8m  L=2.0m/1.5m
整灯功率2*180W 220V 50Hz 
整灯功率60W 220V 50Hz </t>
  </si>
  <si>
    <t>汕港路</t>
  </si>
  <si>
    <t xml:space="preserve">H=12m/8m  L=2.0m/1.5m
整灯功率120W 220V 50Hz 
整灯功率60W 220V 50Hz </t>
  </si>
  <si>
    <t xml:space="preserve">H=10m 
整灯功率2*120W 220V 50Hz </t>
  </si>
  <si>
    <t>港澳路</t>
  </si>
  <si>
    <t xml:space="preserve">H=15m 
整灯功率2*240W 220V 50Hz </t>
  </si>
  <si>
    <t>华侨大道</t>
  </si>
  <si>
    <t>新津河大桥及互通（新津大桥）</t>
  </si>
  <si>
    <t xml:space="preserve">H=10m/8m  L=1.5m/1.5m
整灯功率2*120W 220V 50Hz  </t>
  </si>
  <si>
    <t xml:space="preserve">H=10m  L=1.5m
整灯功率120W 220V 50Hz </t>
  </si>
  <si>
    <t xml:space="preserve">H=12m/12m  L=2.0m/2m
整灯功率2*180W 220V 50Hz </t>
  </si>
  <si>
    <t xml:space="preserve">H=12m  L=2.5m
整灯功率240W 220V 50Hz </t>
  </si>
  <si>
    <t>外砂河大桥及互通（东海岸大桥）</t>
  </si>
  <si>
    <t xml:space="preserve">H=12m 挑臂=2.5m
整灯功率240W 220V 50Hz </t>
  </si>
  <si>
    <t xml:space="preserve">H=13.5m  L=2m
整灯功率2*180W 220V 50Hz </t>
  </si>
  <si>
    <t>南干渠大桥（莱芜大桥）</t>
  </si>
  <si>
    <t xml:space="preserve">H=12m  
整灯功率240W 220V 50Hz </t>
  </si>
  <si>
    <t xml:space="preserve">H=15m  
整灯功率3*270W 220V 50Hz </t>
  </si>
  <si>
    <t>新津堤顶路（观光路）</t>
  </si>
  <si>
    <t>H=8m 挑臂=1.5m
整灯功率250W，钠灯</t>
  </si>
  <si>
    <t>50KVA箱变</t>
  </si>
  <si>
    <t>50KVA</t>
  </si>
  <si>
    <t>新溪堤顶路（观光路）</t>
  </si>
  <si>
    <t>H=8m 挑臂=1.5m
整灯功率150W，钠灯</t>
  </si>
  <si>
    <t>80KVA箱变</t>
  </si>
  <si>
    <t>80KVA</t>
  </si>
  <si>
    <t>塔岗围堤顶路（观光路）</t>
  </si>
  <si>
    <t>珠城路（黄山路-龙珠路、泰山路-韶山路）</t>
  </si>
  <si>
    <t>H=10m 挑臂=1.5m
整灯功率140W</t>
  </si>
  <si>
    <t xml:space="preserve">H=12m 
整灯功率2*160W 220V 50Hz </t>
  </si>
  <si>
    <t>H=8m 挑臂=1.5m
整灯功率60W</t>
  </si>
  <si>
    <t>H=12m/12m 挑臂=1.5m/1.5M
整灯功率2*60W</t>
  </si>
  <si>
    <t>H=11m/11m 挑臂=1.5m/1.5M
整灯功率240+40W</t>
  </si>
  <si>
    <t>H=11m/11m 挑臂=1.5m/1.5M
整灯功率2*200+40W</t>
  </si>
  <si>
    <t>双挑庭院灯</t>
  </si>
  <si>
    <t xml:space="preserve">H=3.5m/3.5m
整灯功率2*80W 220V 50Hz </t>
  </si>
  <si>
    <t>独立控制箱</t>
  </si>
  <si>
    <t>海兴路（珠城路-海边）</t>
  </si>
  <si>
    <t xml:space="preserve">H=8m 挑臂=1.5m
整灯功率60W  220V 50Hz </t>
  </si>
  <si>
    <t>泰星路（含泰星一街）</t>
  </si>
  <si>
    <t xml:space="preserve">H=12m/12m  L=1.5m/1m
整灯功率130W+30W 220V 50Hz </t>
  </si>
  <si>
    <t xml:space="preserve">H=10m/10m  L=1m/1m
整灯功率30W+30W 220V 50Hz </t>
  </si>
  <si>
    <t>200KVA箱变</t>
  </si>
  <si>
    <t>200KVA</t>
  </si>
  <si>
    <t>315KVA箱变</t>
  </si>
  <si>
    <t>315KVA</t>
  </si>
  <si>
    <t>合计</t>
  </si>
  <si>
    <t>备注：本次移交路灯3173杆、5027盏,数码管8822套，投光灯2914盏、聚光灯181套、景观造型灯6套；箱变25台，独立控制箱11套，其中市政315KVA和200KVA箱变各一台、160KVA箱变15台，水利80KVA箱变2台，50KVA箱变6台。</t>
  </si>
  <si>
    <t>附件二：移交华侨试验区管理景观灯设施清单</t>
  </si>
  <si>
    <t>名称</t>
  </si>
  <si>
    <t>灯数（套）</t>
  </si>
  <si>
    <t>备注</t>
  </si>
  <si>
    <t>新津河大桥</t>
  </si>
  <si>
    <t>LED数码管</t>
  </si>
  <si>
    <t>15W/M  DC24V</t>
  </si>
  <si>
    <t>安装于桥梁外侧</t>
  </si>
  <si>
    <t>LED投光灯</t>
  </si>
  <si>
    <t>240W  AC220V</t>
  </si>
  <si>
    <t>安装于桥梁拱圈下方</t>
  </si>
  <si>
    <t>10W  DC24V</t>
  </si>
  <si>
    <t>安装于桥梁外侧护栏</t>
  </si>
  <si>
    <t>72W  AC220V</t>
  </si>
  <si>
    <t>安装于桥柱</t>
  </si>
  <si>
    <t>配电箱</t>
  </si>
  <si>
    <t>安装于大桥两头</t>
  </si>
  <si>
    <t>外砂河大桥（东海岸大桥）</t>
  </si>
  <si>
    <t>莱芜大桥</t>
  </si>
  <si>
    <t>54W  AC220V</t>
  </si>
  <si>
    <t>海湾公园</t>
  </si>
  <si>
    <t>景观造型灯</t>
  </si>
  <si>
    <t>H=7.5m、金黄光3000K、800W/套、AC220V</t>
  </si>
  <si>
    <t>LED高聚光射树灯</t>
  </si>
  <si>
    <t>3000K、45W/套、25%%D聚光透镜、DC24V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</si>
</sst>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0" borderId="8" applyNumberFormat="0" applyAlignment="0" applyProtection="0">
      <alignment vertical="center"/>
    </xf>
    <xf numFmtId="0" fontId="22" fillId="10" borderId="6" applyNumberFormat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8"/>
  <sheetViews>
    <sheetView tabSelected="1" topLeftCell="A53" workbookViewId="0">
      <selection activeCell="A68" sqref="A68:G68"/>
    </sheetView>
  </sheetViews>
  <sheetFormatPr defaultColWidth="8.89166666666667" defaultRowHeight="13.5"/>
  <cols>
    <col min="1" max="1" width="14.125" style="13" customWidth="1"/>
    <col min="2" max="2" width="10.875" style="1" customWidth="1"/>
    <col min="3" max="3" width="26.125" style="14" customWidth="1"/>
    <col min="4" max="4" width="5.5" style="15" customWidth="1"/>
    <col min="5" max="5" width="6.625" style="1" customWidth="1"/>
    <col min="6" max="6" width="8.5" style="1" customWidth="1"/>
    <col min="7" max="16384" width="8.89166666666667" style="1"/>
  </cols>
  <sheetData>
    <row r="1" ht="33" customHeight="1" spans="1:7">
      <c r="A1" s="16" t="s">
        <v>0</v>
      </c>
      <c r="B1" s="16"/>
      <c r="C1" s="16"/>
      <c r="D1" s="16"/>
      <c r="E1" s="16"/>
      <c r="F1" s="16"/>
      <c r="G1" s="16"/>
    </row>
    <row r="2" ht="25" customHeight="1" spans="1:7">
      <c r="A2" s="17" t="s">
        <v>1</v>
      </c>
      <c r="B2" s="18" t="s">
        <v>1</v>
      </c>
      <c r="C2" s="18" t="s">
        <v>2</v>
      </c>
      <c r="D2" s="19" t="s">
        <v>3</v>
      </c>
      <c r="E2" s="4" t="s">
        <v>4</v>
      </c>
      <c r="F2" s="4" t="s">
        <v>5</v>
      </c>
      <c r="G2" s="4" t="s">
        <v>6</v>
      </c>
    </row>
    <row r="3" ht="27" spans="1:7">
      <c r="A3" s="17" t="s">
        <v>7</v>
      </c>
      <c r="B3" s="18" t="s">
        <v>8</v>
      </c>
      <c r="C3" s="20" t="s">
        <v>9</v>
      </c>
      <c r="D3" s="19">
        <f>226+234+152+40-2</f>
        <v>650</v>
      </c>
      <c r="E3" s="18">
        <f>452+468+304+80-4</f>
        <v>1300</v>
      </c>
      <c r="F3" s="17"/>
      <c r="G3" s="18"/>
    </row>
    <row r="4" ht="40.5" spans="1:12">
      <c r="A4" s="17"/>
      <c r="B4" s="18" t="s">
        <v>10</v>
      </c>
      <c r="C4" s="20" t="s">
        <v>11</v>
      </c>
      <c r="D4" s="19">
        <f>22+2</f>
        <v>24</v>
      </c>
      <c r="E4" s="18">
        <f>44+4</f>
        <v>48</v>
      </c>
      <c r="F4" s="18"/>
      <c r="G4" s="18"/>
      <c r="I4" s="15"/>
      <c r="J4" s="15"/>
      <c r="K4" s="15"/>
      <c r="L4" s="15"/>
    </row>
    <row r="5" s="1" customFormat="1" ht="40.5" spans="1:12">
      <c r="A5" s="17"/>
      <c r="B5" s="18" t="s">
        <v>10</v>
      </c>
      <c r="C5" s="20" t="s">
        <v>12</v>
      </c>
      <c r="D5" s="19">
        <v>6</v>
      </c>
      <c r="E5" s="18">
        <v>24</v>
      </c>
      <c r="F5" s="18"/>
      <c r="G5" s="18"/>
      <c r="I5" s="15"/>
      <c r="J5" s="15"/>
      <c r="K5" s="15"/>
      <c r="L5" s="15"/>
    </row>
    <row r="6" s="1" customFormat="1" ht="27" spans="1:12">
      <c r="A6" s="17"/>
      <c r="B6" s="18" t="s">
        <v>10</v>
      </c>
      <c r="C6" s="20" t="s">
        <v>13</v>
      </c>
      <c r="D6" s="19">
        <v>8</v>
      </c>
      <c r="E6" s="18">
        <v>16</v>
      </c>
      <c r="F6" s="18"/>
      <c r="G6" s="18"/>
      <c r="I6" s="15"/>
      <c r="J6" s="15"/>
      <c r="K6" s="15"/>
      <c r="L6" s="15"/>
    </row>
    <row r="7" ht="27" spans="1:12">
      <c r="A7" s="17"/>
      <c r="B7" s="18" t="s">
        <v>8</v>
      </c>
      <c r="C7" s="20" t="s">
        <v>14</v>
      </c>
      <c r="D7" s="19">
        <f>14+19</f>
        <v>33</v>
      </c>
      <c r="E7" s="18">
        <f>14+19</f>
        <v>33</v>
      </c>
      <c r="F7" s="17"/>
      <c r="G7" s="18"/>
      <c r="I7" s="15"/>
      <c r="J7" s="15"/>
      <c r="K7" s="15"/>
      <c r="L7" s="15"/>
    </row>
    <row r="8" s="1" customFormat="1" ht="27" spans="1:12">
      <c r="A8" s="17"/>
      <c r="B8" s="18" t="s">
        <v>8</v>
      </c>
      <c r="C8" s="20" t="s">
        <v>15</v>
      </c>
      <c r="D8" s="19">
        <v>7</v>
      </c>
      <c r="E8" s="18">
        <v>7</v>
      </c>
      <c r="F8" s="18"/>
      <c r="G8" s="18"/>
      <c r="I8" s="15"/>
      <c r="J8" s="15"/>
      <c r="K8" s="15"/>
      <c r="L8" s="15"/>
    </row>
    <row r="9" ht="27" spans="1:12">
      <c r="A9" s="17"/>
      <c r="B9" s="18" t="s">
        <v>16</v>
      </c>
      <c r="C9" s="20" t="s">
        <v>17</v>
      </c>
      <c r="D9" s="19">
        <f>8+6+4</f>
        <v>18</v>
      </c>
      <c r="E9" s="18">
        <f>24+18+12</f>
        <v>54</v>
      </c>
      <c r="F9" s="17"/>
      <c r="G9" s="18"/>
      <c r="I9" s="15"/>
      <c r="J9" s="15"/>
      <c r="K9" s="15"/>
      <c r="L9" s="15"/>
    </row>
    <row r="10" ht="20" customHeight="1" spans="1:12">
      <c r="A10" s="17"/>
      <c r="B10" s="18" t="s">
        <v>18</v>
      </c>
      <c r="C10" s="20" t="s">
        <v>19</v>
      </c>
      <c r="D10" s="19"/>
      <c r="E10" s="18">
        <f>4+4</f>
        <v>8</v>
      </c>
      <c r="F10" s="18"/>
      <c r="G10" s="18"/>
      <c r="I10" s="15"/>
      <c r="J10" s="15"/>
      <c r="K10" s="15"/>
      <c r="L10" s="15"/>
    </row>
    <row r="11" ht="34" customHeight="1" spans="1:12">
      <c r="A11" s="17"/>
      <c r="B11" s="18" t="s">
        <v>20</v>
      </c>
      <c r="C11" s="20" t="s">
        <v>21</v>
      </c>
      <c r="D11" s="19">
        <f>215+150+40-8</f>
        <v>397</v>
      </c>
      <c r="E11" s="18">
        <f>215+150+40-8</f>
        <v>397</v>
      </c>
      <c r="F11" s="17"/>
      <c r="G11" s="18"/>
      <c r="I11" s="15"/>
      <c r="J11" s="15"/>
      <c r="K11" s="15"/>
      <c r="L11" s="15"/>
    </row>
    <row r="12" ht="21" customHeight="1" spans="1:7">
      <c r="A12" s="17"/>
      <c r="B12" s="18" t="s">
        <v>22</v>
      </c>
      <c r="C12" s="21" t="s">
        <v>23</v>
      </c>
      <c r="D12" s="19"/>
      <c r="E12" s="18"/>
      <c r="F12" s="18">
        <v>8</v>
      </c>
      <c r="G12" s="18"/>
    </row>
    <row r="13" ht="40.5" spans="1:7">
      <c r="A13" s="17" t="s">
        <v>24</v>
      </c>
      <c r="B13" s="18" t="s">
        <v>10</v>
      </c>
      <c r="C13" s="20" t="s">
        <v>25</v>
      </c>
      <c r="D13" s="19">
        <v>193</v>
      </c>
      <c r="E13" s="18">
        <f>D13*2</f>
        <v>386</v>
      </c>
      <c r="F13" s="18"/>
      <c r="G13" s="18"/>
    </row>
    <row r="14" ht="27" spans="1:7">
      <c r="A14" s="17"/>
      <c r="B14" s="18" t="s">
        <v>8</v>
      </c>
      <c r="C14" s="20" t="s">
        <v>26</v>
      </c>
      <c r="D14" s="19">
        <v>4</v>
      </c>
      <c r="E14" s="18">
        <v>4</v>
      </c>
      <c r="F14" s="18"/>
      <c r="G14" s="18"/>
    </row>
    <row r="15" ht="27" spans="1:7">
      <c r="A15" s="17"/>
      <c r="B15" s="18" t="s">
        <v>16</v>
      </c>
      <c r="C15" s="20" t="s">
        <v>17</v>
      </c>
      <c r="D15" s="19">
        <v>20</v>
      </c>
      <c r="E15" s="18">
        <v>60</v>
      </c>
      <c r="F15" s="18"/>
      <c r="G15" s="18"/>
    </row>
    <row r="16" ht="27" spans="1:7">
      <c r="A16" s="17"/>
      <c r="B16" s="18" t="s">
        <v>10</v>
      </c>
      <c r="C16" s="20" t="s">
        <v>27</v>
      </c>
      <c r="D16" s="19">
        <v>4</v>
      </c>
      <c r="E16" s="18">
        <v>8</v>
      </c>
      <c r="F16" s="18"/>
      <c r="G16" s="18"/>
    </row>
    <row r="17" ht="21" customHeight="1" spans="1:7">
      <c r="A17" s="17"/>
      <c r="B17" s="18" t="s">
        <v>22</v>
      </c>
      <c r="C17" s="21" t="s">
        <v>23</v>
      </c>
      <c r="D17" s="19"/>
      <c r="E17" s="18"/>
      <c r="F17" s="18">
        <v>2</v>
      </c>
      <c r="G17" s="18"/>
    </row>
    <row r="18" ht="40.5" spans="1:7">
      <c r="A18" s="17" t="s">
        <v>28</v>
      </c>
      <c r="B18" s="18" t="s">
        <v>10</v>
      </c>
      <c r="C18" s="20" t="s">
        <v>29</v>
      </c>
      <c r="D18" s="19">
        <v>143</v>
      </c>
      <c r="E18" s="18">
        <v>429</v>
      </c>
      <c r="F18" s="18"/>
      <c r="G18" s="18"/>
    </row>
    <row r="19" ht="27" spans="1:7">
      <c r="A19" s="17"/>
      <c r="B19" s="18" t="s">
        <v>16</v>
      </c>
      <c r="C19" s="20" t="s">
        <v>17</v>
      </c>
      <c r="D19" s="19">
        <v>26</v>
      </c>
      <c r="E19" s="22">
        <v>78</v>
      </c>
      <c r="F19" s="18"/>
      <c r="G19" s="18"/>
    </row>
    <row r="20" ht="22" customHeight="1" spans="1:7">
      <c r="A20" s="17"/>
      <c r="B20" s="18" t="s">
        <v>22</v>
      </c>
      <c r="C20" s="21" t="s">
        <v>23</v>
      </c>
      <c r="D20" s="19"/>
      <c r="E20" s="18"/>
      <c r="F20" s="18">
        <v>2</v>
      </c>
      <c r="G20" s="18"/>
    </row>
    <row r="21" ht="40.5" spans="1:7">
      <c r="A21" s="17" t="s">
        <v>30</v>
      </c>
      <c r="B21" s="18" t="s">
        <v>10</v>
      </c>
      <c r="C21" s="20" t="s">
        <v>31</v>
      </c>
      <c r="D21" s="19">
        <v>43</v>
      </c>
      <c r="E21" s="22">
        <v>86</v>
      </c>
      <c r="F21" s="18"/>
      <c r="G21" s="18"/>
    </row>
    <row r="22" ht="27" spans="1:7">
      <c r="A22" s="17"/>
      <c r="B22" s="18" t="s">
        <v>16</v>
      </c>
      <c r="C22" s="20" t="s">
        <v>32</v>
      </c>
      <c r="D22" s="19">
        <v>1</v>
      </c>
      <c r="E22" s="18">
        <v>2</v>
      </c>
      <c r="F22" s="18"/>
      <c r="G22" s="18"/>
    </row>
    <row r="23" ht="40.5" spans="1:7">
      <c r="A23" s="17" t="s">
        <v>33</v>
      </c>
      <c r="B23" s="18" t="s">
        <v>10</v>
      </c>
      <c r="C23" s="20" t="s">
        <v>25</v>
      </c>
      <c r="D23" s="19">
        <v>87</v>
      </c>
      <c r="E23" s="18">
        <v>174</v>
      </c>
      <c r="F23" s="18"/>
      <c r="G23" s="18"/>
    </row>
    <row r="24" ht="27" spans="1:7">
      <c r="A24" s="17"/>
      <c r="B24" s="18" t="s">
        <v>16</v>
      </c>
      <c r="C24" s="20" t="s">
        <v>34</v>
      </c>
      <c r="D24" s="19">
        <v>10</v>
      </c>
      <c r="E24" s="18">
        <v>20</v>
      </c>
      <c r="F24" s="18"/>
      <c r="G24" s="18"/>
    </row>
    <row r="25" ht="40.5" spans="1:7">
      <c r="A25" s="17" t="s">
        <v>35</v>
      </c>
      <c r="B25" s="18" t="s">
        <v>10</v>
      </c>
      <c r="C25" s="20" t="s">
        <v>25</v>
      </c>
      <c r="D25" s="19">
        <v>81</v>
      </c>
      <c r="E25" s="18">
        <v>162</v>
      </c>
      <c r="F25" s="18"/>
      <c r="G25" s="18"/>
    </row>
    <row r="26" ht="27" spans="1:9">
      <c r="A26" s="17"/>
      <c r="B26" s="18" t="s">
        <v>16</v>
      </c>
      <c r="C26" s="20" t="s">
        <v>34</v>
      </c>
      <c r="D26" s="19">
        <v>10</v>
      </c>
      <c r="E26" s="18">
        <v>20</v>
      </c>
      <c r="F26" s="18"/>
      <c r="G26" s="18"/>
      <c r="H26" s="15"/>
      <c r="I26" s="15"/>
    </row>
    <row r="27" ht="27" spans="1:9">
      <c r="A27" s="17" t="s">
        <v>36</v>
      </c>
      <c r="B27" s="18" t="s">
        <v>8</v>
      </c>
      <c r="C27" s="20" t="s">
        <v>9</v>
      </c>
      <c r="D27" s="19">
        <v>16</v>
      </c>
      <c r="E27" s="18">
        <v>32</v>
      </c>
      <c r="F27" s="18"/>
      <c r="G27" s="18"/>
      <c r="H27" s="15"/>
      <c r="I27" s="15"/>
    </row>
    <row r="28" ht="27" spans="1:9">
      <c r="A28" s="17"/>
      <c r="B28" s="18" t="s">
        <v>10</v>
      </c>
      <c r="C28" s="20" t="s">
        <v>37</v>
      </c>
      <c r="D28" s="19">
        <v>7</v>
      </c>
      <c r="E28" s="18">
        <v>14</v>
      </c>
      <c r="F28" s="18"/>
      <c r="G28" s="18"/>
      <c r="H28" s="15"/>
      <c r="I28" s="15"/>
    </row>
    <row r="29" ht="27" spans="1:9">
      <c r="A29" s="17"/>
      <c r="B29" s="18" t="s">
        <v>8</v>
      </c>
      <c r="C29" s="20" t="s">
        <v>38</v>
      </c>
      <c r="D29" s="19">
        <v>8</v>
      </c>
      <c r="E29" s="18">
        <v>8</v>
      </c>
      <c r="F29" s="18"/>
      <c r="G29" s="18"/>
      <c r="H29" s="15"/>
      <c r="I29" s="15"/>
    </row>
    <row r="30" ht="27" spans="1:9">
      <c r="A30" s="17"/>
      <c r="B30" s="18" t="s">
        <v>10</v>
      </c>
      <c r="C30" s="20" t="s">
        <v>39</v>
      </c>
      <c r="D30" s="19">
        <f>19-11</f>
        <v>8</v>
      </c>
      <c r="E30" s="18">
        <f>D30*2</f>
        <v>16</v>
      </c>
      <c r="F30" s="18"/>
      <c r="G30" s="18"/>
      <c r="H30" s="15"/>
      <c r="I30" s="15"/>
    </row>
    <row r="31" ht="27" spans="1:9">
      <c r="A31" s="17"/>
      <c r="B31" s="18" t="s">
        <v>8</v>
      </c>
      <c r="C31" s="20" t="s">
        <v>40</v>
      </c>
      <c r="D31" s="19">
        <v>50</v>
      </c>
      <c r="E31" s="18">
        <v>50</v>
      </c>
      <c r="F31" s="17"/>
      <c r="G31" s="18"/>
      <c r="H31" s="15"/>
      <c r="I31" s="15"/>
    </row>
    <row r="32" ht="27" spans="1:9">
      <c r="A32" s="17"/>
      <c r="B32" s="18" t="s">
        <v>20</v>
      </c>
      <c r="C32" s="20" t="s">
        <v>21</v>
      </c>
      <c r="D32" s="19">
        <v>39</v>
      </c>
      <c r="E32" s="18">
        <v>39</v>
      </c>
      <c r="F32" s="18"/>
      <c r="G32" s="18"/>
      <c r="H32" s="15"/>
      <c r="I32" s="15"/>
    </row>
    <row r="33" ht="20" customHeight="1" spans="1:9">
      <c r="A33" s="17"/>
      <c r="B33" s="18" t="s">
        <v>22</v>
      </c>
      <c r="C33" s="21" t="s">
        <v>23</v>
      </c>
      <c r="D33" s="19"/>
      <c r="E33" s="18"/>
      <c r="F33" s="18">
        <v>1</v>
      </c>
      <c r="G33" s="18"/>
      <c r="H33" s="15"/>
      <c r="I33" s="15"/>
    </row>
    <row r="34" ht="27" spans="1:9">
      <c r="A34" s="17" t="s">
        <v>41</v>
      </c>
      <c r="B34" s="18" t="s">
        <v>8</v>
      </c>
      <c r="C34" s="20" t="s">
        <v>42</v>
      </c>
      <c r="D34" s="19">
        <v>106</v>
      </c>
      <c r="E34" s="18">
        <v>106</v>
      </c>
      <c r="F34" s="17"/>
      <c r="G34" s="18"/>
      <c r="H34" s="15"/>
      <c r="I34" s="15"/>
    </row>
    <row r="35" ht="27" spans="1:9">
      <c r="A35" s="17"/>
      <c r="B35" s="18" t="s">
        <v>10</v>
      </c>
      <c r="C35" s="20" t="s">
        <v>37</v>
      </c>
      <c r="D35" s="19">
        <v>7</v>
      </c>
      <c r="E35" s="18">
        <v>14</v>
      </c>
      <c r="F35" s="18"/>
      <c r="G35" s="18"/>
      <c r="I35" s="15"/>
    </row>
    <row r="36" ht="27" spans="1:9">
      <c r="A36" s="17"/>
      <c r="B36" s="18" t="s">
        <v>8</v>
      </c>
      <c r="C36" s="20" t="s">
        <v>38</v>
      </c>
      <c r="D36" s="19">
        <v>8</v>
      </c>
      <c r="E36" s="18">
        <v>8</v>
      </c>
      <c r="F36" s="18"/>
      <c r="G36" s="18"/>
      <c r="I36" s="15"/>
    </row>
    <row r="37" ht="27" spans="1:9">
      <c r="A37" s="17"/>
      <c r="B37" s="18" t="s">
        <v>10</v>
      </c>
      <c r="C37" s="20" t="s">
        <v>39</v>
      </c>
      <c r="D37" s="19">
        <v>22</v>
      </c>
      <c r="E37" s="18">
        <v>44</v>
      </c>
      <c r="F37" s="18"/>
      <c r="G37" s="18"/>
      <c r="I37" s="15"/>
    </row>
    <row r="38" ht="27" spans="1:9">
      <c r="A38" s="17"/>
      <c r="B38" s="18" t="s">
        <v>20</v>
      </c>
      <c r="C38" s="20" t="s">
        <v>21</v>
      </c>
      <c r="D38" s="19">
        <v>44</v>
      </c>
      <c r="E38" s="18">
        <v>44</v>
      </c>
      <c r="F38" s="18"/>
      <c r="G38" s="18"/>
      <c r="I38" s="15"/>
    </row>
    <row r="39" ht="27" spans="1:9">
      <c r="A39" s="17"/>
      <c r="B39" s="18" t="s">
        <v>8</v>
      </c>
      <c r="C39" s="20" t="s">
        <v>43</v>
      </c>
      <c r="D39" s="19">
        <v>14</v>
      </c>
      <c r="E39" s="18">
        <v>28</v>
      </c>
      <c r="F39" s="18"/>
      <c r="G39" s="18"/>
      <c r="I39" s="15"/>
    </row>
    <row r="40" ht="18" customHeight="1" spans="1:9">
      <c r="A40" s="17"/>
      <c r="B40" s="18" t="s">
        <v>22</v>
      </c>
      <c r="C40" s="21" t="s">
        <v>23</v>
      </c>
      <c r="D40" s="19"/>
      <c r="E40" s="18"/>
      <c r="F40" s="18">
        <v>1</v>
      </c>
      <c r="G40" s="18"/>
      <c r="I40" s="15"/>
    </row>
    <row r="41" ht="27" spans="1:9">
      <c r="A41" s="17" t="s">
        <v>44</v>
      </c>
      <c r="B41" s="18" t="s">
        <v>8</v>
      </c>
      <c r="C41" s="20" t="s">
        <v>45</v>
      </c>
      <c r="D41" s="19">
        <v>36</v>
      </c>
      <c r="E41" s="18">
        <v>36</v>
      </c>
      <c r="F41" s="18"/>
      <c r="G41" s="18"/>
      <c r="I41" s="15"/>
    </row>
    <row r="42" ht="27" spans="1:7">
      <c r="A42" s="17"/>
      <c r="B42" s="18" t="s">
        <v>8</v>
      </c>
      <c r="C42" s="20" t="s">
        <v>46</v>
      </c>
      <c r="D42" s="19">
        <v>4</v>
      </c>
      <c r="E42" s="18">
        <v>12</v>
      </c>
      <c r="F42" s="18"/>
      <c r="G42" s="18"/>
    </row>
    <row r="43" s="1" customFormat="1" ht="30" customHeight="1" spans="1:7">
      <c r="A43" s="23" t="s">
        <v>47</v>
      </c>
      <c r="B43" s="18" t="s">
        <v>8</v>
      </c>
      <c r="C43" s="20" t="s">
        <v>48</v>
      </c>
      <c r="D43" s="19">
        <f>77+135</f>
        <v>212</v>
      </c>
      <c r="E43" s="18">
        <f>77+135</f>
        <v>212</v>
      </c>
      <c r="F43" s="18"/>
      <c r="G43" s="18"/>
    </row>
    <row r="44" s="11" customFormat="1" ht="21" customHeight="1" spans="1:7">
      <c r="A44" s="24"/>
      <c r="B44" s="25" t="s">
        <v>49</v>
      </c>
      <c r="C44" s="26" t="s">
        <v>50</v>
      </c>
      <c r="D44" s="27"/>
      <c r="E44" s="25"/>
      <c r="F44" s="18">
        <v>1</v>
      </c>
      <c r="G44" s="28"/>
    </row>
    <row r="45" s="12" customFormat="1" ht="27" spans="1:7">
      <c r="A45" s="29" t="s">
        <v>51</v>
      </c>
      <c r="B45" s="25" t="s">
        <v>8</v>
      </c>
      <c r="C45" s="30" t="s">
        <v>52</v>
      </c>
      <c r="D45" s="27">
        <v>227</v>
      </c>
      <c r="E45" s="25">
        <v>227</v>
      </c>
      <c r="F45" s="25"/>
      <c r="G45" s="25"/>
    </row>
    <row r="46" s="12" customFormat="1" ht="21" customHeight="1" spans="1:7">
      <c r="A46" s="31"/>
      <c r="B46" s="25" t="s">
        <v>49</v>
      </c>
      <c r="C46" s="26" t="s">
        <v>50</v>
      </c>
      <c r="D46" s="27"/>
      <c r="E46" s="25"/>
      <c r="F46" s="18">
        <v>2</v>
      </c>
      <c r="G46" s="25"/>
    </row>
    <row r="47" s="12" customFormat="1" ht="21" customHeight="1" spans="1:7">
      <c r="A47" s="32"/>
      <c r="B47" s="25" t="s">
        <v>53</v>
      </c>
      <c r="C47" s="26" t="s">
        <v>54</v>
      </c>
      <c r="D47" s="27"/>
      <c r="E47" s="25"/>
      <c r="F47" s="18">
        <v>1</v>
      </c>
      <c r="G47" s="25"/>
    </row>
    <row r="48" s="12" customFormat="1" ht="27" customHeight="1" spans="1:7">
      <c r="A48" s="33" t="s">
        <v>55</v>
      </c>
      <c r="B48" s="33" t="s">
        <v>8</v>
      </c>
      <c r="C48" s="30" t="s">
        <v>52</v>
      </c>
      <c r="D48" s="34">
        <v>197</v>
      </c>
      <c r="E48" s="33">
        <v>197</v>
      </c>
      <c r="F48" s="33"/>
      <c r="G48" s="25"/>
    </row>
    <row r="49" s="12" customFormat="1" ht="21" customHeight="1" spans="1:7">
      <c r="A49" s="33"/>
      <c r="B49" s="33" t="s">
        <v>49</v>
      </c>
      <c r="C49" s="30" t="s">
        <v>50</v>
      </c>
      <c r="D49" s="34"/>
      <c r="E49" s="33"/>
      <c r="F49" s="17">
        <v>3</v>
      </c>
      <c r="G49" s="25"/>
    </row>
    <row r="50" s="12" customFormat="1" ht="21" customHeight="1" spans="1:7">
      <c r="A50" s="33"/>
      <c r="B50" s="33" t="s">
        <v>53</v>
      </c>
      <c r="C50" s="30" t="s">
        <v>54</v>
      </c>
      <c r="D50" s="34"/>
      <c r="E50" s="33"/>
      <c r="F50" s="17">
        <v>1</v>
      </c>
      <c r="G50" s="25"/>
    </row>
    <row r="51" s="12" customFormat="1" ht="27" customHeight="1" spans="1:7">
      <c r="A51" s="29" t="s">
        <v>56</v>
      </c>
      <c r="B51" s="33" t="s">
        <v>8</v>
      </c>
      <c r="C51" s="30" t="s">
        <v>57</v>
      </c>
      <c r="D51" s="34">
        <v>50</v>
      </c>
      <c r="E51" s="33">
        <v>50</v>
      </c>
      <c r="F51" s="17"/>
      <c r="G51" s="25"/>
    </row>
    <row r="52" s="12" customFormat="1" ht="27" customHeight="1" spans="1:7">
      <c r="A52" s="31"/>
      <c r="B52" s="18" t="s">
        <v>16</v>
      </c>
      <c r="C52" s="20" t="s">
        <v>58</v>
      </c>
      <c r="D52" s="34">
        <v>1</v>
      </c>
      <c r="E52" s="33">
        <v>2</v>
      </c>
      <c r="F52" s="17"/>
      <c r="G52" s="25"/>
    </row>
    <row r="53" s="12" customFormat="1" ht="27" customHeight="1" spans="1:7">
      <c r="A53" s="31"/>
      <c r="B53" s="33" t="s">
        <v>8</v>
      </c>
      <c r="C53" s="30" t="s">
        <v>59</v>
      </c>
      <c r="D53" s="34">
        <v>4</v>
      </c>
      <c r="E53" s="33">
        <v>4</v>
      </c>
      <c r="F53" s="17"/>
      <c r="G53" s="25"/>
    </row>
    <row r="54" s="12" customFormat="1" ht="43" customHeight="1" spans="1:7">
      <c r="A54" s="31"/>
      <c r="B54" s="33" t="s">
        <v>10</v>
      </c>
      <c r="C54" s="30" t="s">
        <v>60</v>
      </c>
      <c r="D54" s="34">
        <v>4</v>
      </c>
      <c r="E54" s="33">
        <v>8</v>
      </c>
      <c r="F54" s="17"/>
      <c r="G54" s="25"/>
    </row>
    <row r="55" s="12" customFormat="1" ht="29" customHeight="1" spans="1:7">
      <c r="A55" s="31"/>
      <c r="B55" s="33" t="s">
        <v>10</v>
      </c>
      <c r="C55" s="30" t="s">
        <v>61</v>
      </c>
      <c r="D55" s="34">
        <v>15</v>
      </c>
      <c r="E55" s="33">
        <v>30</v>
      </c>
      <c r="F55" s="17"/>
      <c r="G55" s="25"/>
    </row>
    <row r="56" s="12" customFormat="1" ht="28" customHeight="1" spans="1:7">
      <c r="A56" s="31"/>
      <c r="B56" s="33" t="s">
        <v>10</v>
      </c>
      <c r="C56" s="30" t="s">
        <v>62</v>
      </c>
      <c r="D56" s="34">
        <v>8</v>
      </c>
      <c r="E56" s="33">
        <v>24</v>
      </c>
      <c r="F56" s="17"/>
      <c r="G56" s="25"/>
    </row>
    <row r="57" s="12" customFormat="1" ht="27" customHeight="1" spans="1:7">
      <c r="A57" s="31"/>
      <c r="B57" s="18" t="s">
        <v>63</v>
      </c>
      <c r="C57" s="20" t="s">
        <v>64</v>
      </c>
      <c r="D57" s="34">
        <v>2</v>
      </c>
      <c r="E57" s="33">
        <v>4</v>
      </c>
      <c r="F57" s="17"/>
      <c r="G57" s="25"/>
    </row>
    <row r="58" s="12" customFormat="1" ht="27" customHeight="1" spans="1:7">
      <c r="A58" s="31"/>
      <c r="B58" s="18" t="s">
        <v>65</v>
      </c>
      <c r="C58" s="20"/>
      <c r="D58" s="34"/>
      <c r="E58" s="33"/>
      <c r="F58" s="17"/>
      <c r="G58" s="25">
        <v>2</v>
      </c>
    </row>
    <row r="59" s="12" customFormat="1" ht="21" customHeight="1" spans="1:7">
      <c r="A59" s="32"/>
      <c r="B59" s="33" t="s">
        <v>22</v>
      </c>
      <c r="C59" s="30" t="s">
        <v>23</v>
      </c>
      <c r="D59" s="34"/>
      <c r="E59" s="33"/>
      <c r="F59" s="17">
        <v>1</v>
      </c>
      <c r="G59" s="25"/>
    </row>
    <row r="60" s="12" customFormat="1" ht="30" customHeight="1" spans="1:7">
      <c r="A60" s="32" t="s">
        <v>66</v>
      </c>
      <c r="B60" s="33" t="s">
        <v>8</v>
      </c>
      <c r="C60" s="30" t="s">
        <v>67</v>
      </c>
      <c r="D60" s="34">
        <v>104</v>
      </c>
      <c r="E60" s="33">
        <v>104</v>
      </c>
      <c r="F60" s="17"/>
      <c r="G60" s="25"/>
    </row>
    <row r="61" s="12" customFormat="1" ht="27" spans="1:7">
      <c r="A61" s="33" t="s">
        <v>68</v>
      </c>
      <c r="B61" s="33" t="s">
        <v>10</v>
      </c>
      <c r="C61" s="20" t="s">
        <v>69</v>
      </c>
      <c r="D61" s="34">
        <v>110</v>
      </c>
      <c r="E61" s="33">
        <v>220</v>
      </c>
      <c r="F61" s="33"/>
      <c r="G61" s="25"/>
    </row>
    <row r="62" s="12" customFormat="1" ht="27" spans="1:7">
      <c r="A62" s="33"/>
      <c r="B62" s="33" t="s">
        <v>10</v>
      </c>
      <c r="C62" s="20" t="s">
        <v>70</v>
      </c>
      <c r="D62" s="34">
        <v>73</v>
      </c>
      <c r="E62" s="33">
        <v>146</v>
      </c>
      <c r="F62" s="33"/>
      <c r="G62" s="25"/>
    </row>
    <row r="63" s="12" customFormat="1" ht="27" spans="1:7">
      <c r="A63" s="33"/>
      <c r="B63" s="33" t="s">
        <v>8</v>
      </c>
      <c r="C63" s="30" t="s">
        <v>67</v>
      </c>
      <c r="D63" s="34">
        <v>32</v>
      </c>
      <c r="E63" s="33">
        <v>32</v>
      </c>
      <c r="F63" s="33"/>
      <c r="G63" s="25"/>
    </row>
    <row r="64" s="12" customFormat="1" ht="20" customHeight="1" spans="1:7">
      <c r="A64" s="33"/>
      <c r="B64" s="33" t="s">
        <v>65</v>
      </c>
      <c r="C64" s="30"/>
      <c r="D64" s="34"/>
      <c r="E64" s="33"/>
      <c r="F64" s="33"/>
      <c r="G64" s="25">
        <v>2</v>
      </c>
    </row>
    <row r="65" s="12" customFormat="1" ht="21" customHeight="1" spans="1:7">
      <c r="A65" s="33"/>
      <c r="B65" s="33" t="s">
        <v>71</v>
      </c>
      <c r="C65" s="30" t="s">
        <v>72</v>
      </c>
      <c r="D65" s="34"/>
      <c r="E65" s="33"/>
      <c r="F65" s="17">
        <v>1</v>
      </c>
      <c r="G65" s="25"/>
    </row>
    <row r="66" s="12" customFormat="1" ht="21" customHeight="1" spans="1:7">
      <c r="A66" s="33"/>
      <c r="B66" s="33" t="s">
        <v>73</v>
      </c>
      <c r="C66" s="30" t="s">
        <v>74</v>
      </c>
      <c r="D66" s="34"/>
      <c r="E66" s="33"/>
      <c r="F66" s="17">
        <v>1</v>
      </c>
      <c r="G66" s="25"/>
    </row>
    <row r="67" s="12" customFormat="1" ht="39" customHeight="1" spans="1:7">
      <c r="A67" s="33" t="s">
        <v>75</v>
      </c>
      <c r="B67" s="33"/>
      <c r="C67" s="30"/>
      <c r="D67" s="34">
        <f>SUM(D3:D66)</f>
        <v>3173</v>
      </c>
      <c r="E67" s="33">
        <f>SUM(E3:E66)</f>
        <v>5027</v>
      </c>
      <c r="F67" s="17">
        <f>SUM(F3:F66)</f>
        <v>25</v>
      </c>
      <c r="G67" s="25">
        <f>SUM(G3:G66)</f>
        <v>4</v>
      </c>
    </row>
    <row r="68" ht="45" customHeight="1" spans="1:7">
      <c r="A68" s="35" t="s">
        <v>76</v>
      </c>
      <c r="B68" s="35"/>
      <c r="C68" s="35"/>
      <c r="D68" s="35"/>
      <c r="E68" s="35"/>
      <c r="F68" s="35"/>
      <c r="G68" s="35"/>
    </row>
  </sheetData>
  <autoFilter ref="A2:F68">
    <extLst/>
  </autoFilter>
  <mergeCells count="16">
    <mergeCell ref="A1:G1"/>
    <mergeCell ref="A68:G68"/>
    <mergeCell ref="A3:A12"/>
    <mergeCell ref="A13:A17"/>
    <mergeCell ref="A18:A20"/>
    <mergeCell ref="A21:A22"/>
    <mergeCell ref="A23:A24"/>
    <mergeCell ref="A25:A26"/>
    <mergeCell ref="A27:A33"/>
    <mergeCell ref="A34:A40"/>
    <mergeCell ref="A41:A42"/>
    <mergeCell ref="A43:A44"/>
    <mergeCell ref="A45:A47"/>
    <mergeCell ref="A48:A50"/>
    <mergeCell ref="A51:A59"/>
    <mergeCell ref="A61:A66"/>
  </mergeCells>
  <pageMargins left="0.751388888888889" right="0.629861111111111" top="1" bottom="0.865972222222222" header="0.511805555555556" footer="0.511805555555556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H12" sqref="H12"/>
    </sheetView>
  </sheetViews>
  <sheetFormatPr defaultColWidth="8.89166666666667" defaultRowHeight="13.5" outlineLevelCol="5"/>
  <cols>
    <col min="1" max="1" width="7.875" style="1" customWidth="1"/>
    <col min="2" max="2" width="13.25" style="1" customWidth="1"/>
    <col min="3" max="3" width="12.375" style="1" customWidth="1"/>
    <col min="4" max="4" width="10" style="1" customWidth="1"/>
    <col min="5" max="5" width="9.25" style="1" customWidth="1"/>
    <col min="6" max="6" width="16" style="1" customWidth="1"/>
    <col min="7" max="16383" width="8.89166666666667" style="1"/>
  </cols>
  <sheetData>
    <row r="1" ht="33" customHeight="1" spans="1:6">
      <c r="A1" s="2" t="s">
        <v>77</v>
      </c>
      <c r="B1" s="2"/>
      <c r="C1" s="2"/>
      <c r="D1" s="2"/>
      <c r="E1" s="2"/>
      <c r="F1" s="2"/>
    </row>
    <row r="2" ht="21" customHeight="1" spans="1:6">
      <c r="A2" s="3"/>
      <c r="B2" s="3"/>
      <c r="C2" s="3"/>
      <c r="D2" s="3"/>
      <c r="E2" s="3"/>
      <c r="F2" s="3"/>
    </row>
    <row r="4" s="1" customFormat="1" spans="1:6">
      <c r="A4" s="4" t="s">
        <v>1</v>
      </c>
      <c r="B4" s="4" t="s">
        <v>78</v>
      </c>
      <c r="C4" s="4" t="s">
        <v>2</v>
      </c>
      <c r="D4" s="4" t="s">
        <v>79</v>
      </c>
      <c r="E4" s="4" t="s">
        <v>6</v>
      </c>
      <c r="F4" s="4" t="s">
        <v>80</v>
      </c>
    </row>
    <row r="5" s="1" customFormat="1" ht="25" customHeight="1" spans="1:6">
      <c r="A5" s="5" t="s">
        <v>81</v>
      </c>
      <c r="B5" s="4" t="s">
        <v>82</v>
      </c>
      <c r="C5" s="4" t="s">
        <v>83</v>
      </c>
      <c r="D5" s="4">
        <v>2682</v>
      </c>
      <c r="E5" s="4"/>
      <c r="F5" s="4" t="s">
        <v>84</v>
      </c>
    </row>
    <row r="6" s="1" customFormat="1" ht="25" customHeight="1" spans="1:6">
      <c r="A6" s="6"/>
      <c r="B6" s="4" t="s">
        <v>85</v>
      </c>
      <c r="C6" s="4" t="s">
        <v>86</v>
      </c>
      <c r="D6" s="4">
        <v>44</v>
      </c>
      <c r="E6" s="4"/>
      <c r="F6" s="4" t="s">
        <v>87</v>
      </c>
    </row>
    <row r="7" s="1" customFormat="1" ht="25" customHeight="1" spans="1:6">
      <c r="A7" s="6"/>
      <c r="B7" s="4" t="s">
        <v>85</v>
      </c>
      <c r="C7" s="4" t="s">
        <v>88</v>
      </c>
      <c r="D7" s="4">
        <v>859</v>
      </c>
      <c r="E7" s="4"/>
      <c r="F7" s="4" t="s">
        <v>89</v>
      </c>
    </row>
    <row r="8" s="1" customFormat="1" ht="25" customHeight="1" spans="1:6">
      <c r="A8" s="6"/>
      <c r="B8" s="4" t="s">
        <v>85</v>
      </c>
      <c r="C8" s="4" t="s">
        <v>90</v>
      </c>
      <c r="D8" s="4">
        <v>341</v>
      </c>
      <c r="E8" s="4"/>
      <c r="F8" s="4" t="s">
        <v>91</v>
      </c>
    </row>
    <row r="9" s="1" customFormat="1" ht="25" customHeight="1" spans="1:6">
      <c r="A9" s="7"/>
      <c r="B9" s="4" t="s">
        <v>92</v>
      </c>
      <c r="C9" s="4"/>
      <c r="D9" s="4"/>
      <c r="E9" s="4">
        <v>2</v>
      </c>
      <c r="F9" s="4" t="s">
        <v>93</v>
      </c>
    </row>
    <row r="10" s="1" customFormat="1" ht="25" customHeight="1" spans="1:6">
      <c r="A10" s="8" t="s">
        <v>94</v>
      </c>
      <c r="B10" s="4" t="s">
        <v>82</v>
      </c>
      <c r="C10" s="4" t="s">
        <v>83</v>
      </c>
      <c r="D10" s="4">
        <v>4612</v>
      </c>
      <c r="E10" s="4"/>
      <c r="F10" s="4" t="s">
        <v>84</v>
      </c>
    </row>
    <row r="11" s="1" customFormat="1" ht="25" customHeight="1" spans="1:6">
      <c r="A11" s="8"/>
      <c r="B11" s="4" t="s">
        <v>85</v>
      </c>
      <c r="C11" s="4" t="s">
        <v>86</v>
      </c>
      <c r="D11" s="4">
        <v>76</v>
      </c>
      <c r="E11" s="4"/>
      <c r="F11" s="4" t="s">
        <v>87</v>
      </c>
    </row>
    <row r="12" s="1" customFormat="1" ht="25" customHeight="1" spans="1:6">
      <c r="A12" s="8"/>
      <c r="B12" s="4" t="s">
        <v>85</v>
      </c>
      <c r="C12" s="4" t="s">
        <v>90</v>
      </c>
      <c r="D12" s="4">
        <v>546</v>
      </c>
      <c r="E12" s="4"/>
      <c r="F12" s="4" t="s">
        <v>91</v>
      </c>
    </row>
    <row r="13" s="1" customFormat="1" ht="25" customHeight="1" spans="1:6">
      <c r="A13" s="8"/>
      <c r="B13" s="4" t="s">
        <v>92</v>
      </c>
      <c r="C13" s="4"/>
      <c r="D13" s="4"/>
      <c r="E13" s="4">
        <v>3</v>
      </c>
      <c r="F13" s="4" t="s">
        <v>93</v>
      </c>
    </row>
    <row r="14" s="1" customFormat="1" ht="25" customHeight="1" spans="1:6">
      <c r="A14" s="4" t="s">
        <v>95</v>
      </c>
      <c r="B14" s="4" t="s">
        <v>82</v>
      </c>
      <c r="C14" s="4" t="s">
        <v>83</v>
      </c>
      <c r="D14" s="4">
        <v>1528</v>
      </c>
      <c r="E14" s="4"/>
      <c r="F14" s="4" t="s">
        <v>84</v>
      </c>
    </row>
    <row r="15" s="1" customFormat="1" ht="25" customHeight="1" spans="1:6">
      <c r="A15" s="4"/>
      <c r="B15" s="4" t="s">
        <v>85</v>
      </c>
      <c r="C15" s="4" t="s">
        <v>88</v>
      </c>
      <c r="D15" s="4">
        <v>766</v>
      </c>
      <c r="E15" s="4"/>
      <c r="F15" s="4" t="s">
        <v>89</v>
      </c>
    </row>
    <row r="16" s="1" customFormat="1" ht="25" customHeight="1" spans="1:6">
      <c r="A16" s="4"/>
      <c r="B16" s="4" t="s">
        <v>85</v>
      </c>
      <c r="C16" s="4" t="s">
        <v>96</v>
      </c>
      <c r="D16" s="4">
        <v>282</v>
      </c>
      <c r="E16" s="4"/>
      <c r="F16" s="4" t="s">
        <v>91</v>
      </c>
    </row>
    <row r="17" ht="25" customHeight="1" spans="1:6">
      <c r="A17" s="4"/>
      <c r="B17" s="4" t="s">
        <v>92</v>
      </c>
      <c r="C17" s="4"/>
      <c r="D17" s="4"/>
      <c r="E17" s="4">
        <v>2</v>
      </c>
      <c r="F17" s="4" t="s">
        <v>93</v>
      </c>
    </row>
    <row r="18" ht="47" customHeight="1" spans="1:6">
      <c r="A18" s="9" t="s">
        <v>97</v>
      </c>
      <c r="B18" s="4" t="s">
        <v>98</v>
      </c>
      <c r="C18" s="8" t="s">
        <v>99</v>
      </c>
      <c r="D18" s="4">
        <v>6</v>
      </c>
      <c r="E18" s="4"/>
      <c r="F18" s="4"/>
    </row>
    <row r="19" ht="48" customHeight="1" spans="1:6">
      <c r="A19" s="10"/>
      <c r="B19" s="4" t="s">
        <v>100</v>
      </c>
      <c r="C19" s="8" t="s">
        <v>101</v>
      </c>
      <c r="D19" s="4">
        <v>181</v>
      </c>
      <c r="E19" s="4"/>
      <c r="F19" s="4"/>
    </row>
    <row r="20" spans="1:6">
      <c r="A20" s="4" t="s">
        <v>75</v>
      </c>
      <c r="B20" s="4"/>
      <c r="C20" s="4"/>
      <c r="D20" s="4">
        <f>SUM(D5:D19)</f>
        <v>11923</v>
      </c>
      <c r="E20" s="4">
        <f>SUM(E5:E19)</f>
        <v>7</v>
      </c>
      <c r="F20" s="4"/>
    </row>
  </sheetData>
  <mergeCells count="6">
    <mergeCell ref="A1:F1"/>
    <mergeCell ref="A2:F2"/>
    <mergeCell ref="A5:A9"/>
    <mergeCell ref="A10:A13"/>
    <mergeCell ref="A14:A17"/>
    <mergeCell ref="A18:A19"/>
  </mergeCells>
  <pageMargins left="0.751388888888889" right="0.751388888888889" top="1" bottom="1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路灯</vt:lpstr>
      <vt:lpstr>亮化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xuhao</dc:creator>
  <cp:lastModifiedBy>Administrator</cp:lastModifiedBy>
  <dcterms:created xsi:type="dcterms:W3CDTF">2018-10-15T08:09:00Z</dcterms:created>
  <dcterms:modified xsi:type="dcterms:W3CDTF">2022-05-07T04:11:45Z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CA5299F0855B403EBFD3A8C832162EEC</vt:lpwstr>
  </property>
</Properties>
</file>